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hris\Documents\Articles\"/>
    </mc:Choice>
  </mc:AlternateContent>
  <bookViews>
    <workbookView xWindow="0" yWindow="0" windowWidth="23040" windowHeight="9384"/>
  </bookViews>
  <sheets>
    <sheet name="Model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 s="1"/>
  <c r="I13" i="1" s="1"/>
  <c r="J13" i="1" s="1"/>
  <c r="K13" i="1" s="1"/>
  <c r="L13" i="1" s="1"/>
  <c r="M13" i="1" s="1"/>
  <c r="F13" i="1"/>
  <c r="G10" i="1"/>
  <c r="H10" i="1" s="1"/>
  <c r="I10" i="1" s="1"/>
  <c r="J10" i="1" s="1"/>
  <c r="K10" i="1" s="1"/>
  <c r="L10" i="1" s="1"/>
  <c r="M10" i="1" s="1"/>
  <c r="F10" i="1"/>
  <c r="C9" i="1"/>
  <c r="C11" i="1" l="1"/>
  <c r="C15" i="1"/>
  <c r="C12" i="1" l="1"/>
  <c r="C14" i="1" s="1"/>
  <c r="C16" i="1" s="1"/>
  <c r="D9" i="1"/>
  <c r="D15" i="1" l="1"/>
  <c r="D11" i="1"/>
  <c r="E9" i="1"/>
  <c r="F9" i="1" s="1"/>
  <c r="G9" i="1" s="1"/>
  <c r="H9" i="1" s="1"/>
  <c r="I9" i="1" s="1"/>
  <c r="J9" i="1" s="1"/>
  <c r="K9" i="1" s="1"/>
  <c r="L9" i="1" s="1"/>
  <c r="M9" i="1" s="1"/>
  <c r="E11" i="1" l="1"/>
  <c r="F11" i="1" s="1"/>
  <c r="G11" i="1" s="1"/>
  <c r="H11" i="1" s="1"/>
  <c r="I11" i="1" s="1"/>
  <c r="J11" i="1" s="1"/>
  <c r="K11" i="1" s="1"/>
  <c r="L11" i="1" s="1"/>
  <c r="M11" i="1" s="1"/>
  <c r="E15" i="1"/>
  <c r="F15" i="1" s="1"/>
  <c r="G15" i="1" s="1"/>
  <c r="H15" i="1" s="1"/>
  <c r="I15" i="1" s="1"/>
  <c r="J15" i="1" s="1"/>
  <c r="K15" i="1" s="1"/>
  <c r="L15" i="1" s="1"/>
  <c r="M15" i="1" s="1"/>
  <c r="D12" i="1"/>
  <c r="D14" i="1" s="1"/>
  <c r="G12" i="1" l="1"/>
  <c r="G14" i="1" s="1"/>
  <c r="J12" i="1"/>
  <c r="J14" i="1" s="1"/>
  <c r="I12" i="1"/>
  <c r="I14" i="1" s="1"/>
  <c r="E12" i="1"/>
  <c r="E14" i="1" s="1"/>
  <c r="E16" i="1" s="1"/>
  <c r="F12" i="1"/>
  <c r="F14" i="1" s="1"/>
  <c r="H12" i="1"/>
  <c r="H14" i="1" s="1"/>
  <c r="D16" i="1"/>
  <c r="K12" i="1"/>
  <c r="K14" i="1" s="1"/>
  <c r="L12" i="1" l="1"/>
  <c r="L14" i="1" s="1"/>
  <c r="M12" i="1"/>
  <c r="M14" i="1" s="1"/>
  <c r="G16" i="1" l="1"/>
  <c r="F16" i="1"/>
  <c r="H16" i="1" l="1"/>
  <c r="I16" i="1" l="1"/>
  <c r="L16" i="1" l="1"/>
  <c r="J16" i="1"/>
  <c r="K16" i="1" l="1"/>
  <c r="M16" i="1" l="1"/>
</calcChain>
</file>

<file path=xl/sharedStrings.xml><?xml version="1.0" encoding="utf-8"?>
<sst xmlns="http://schemas.openxmlformats.org/spreadsheetml/2006/main" count="12" uniqueCount="10">
  <si>
    <t>Assessed Value</t>
  </si>
  <si>
    <t>Reduced Assessed Value</t>
  </si>
  <si>
    <t>Tax Rate</t>
  </si>
  <si>
    <t>Property Taxes</t>
  </si>
  <si>
    <t>Property Taxes Paid</t>
  </si>
  <si>
    <t>Exemption Phaseout Year</t>
  </si>
  <si>
    <t>421G Tax Exemption and Abatement Projection Model</t>
  </si>
  <si>
    <t>421G Exemption</t>
  </si>
  <si>
    <t>421G Abatement</t>
  </si>
  <si>
    <t>Abate Phaseout Year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</si>
</sst>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b/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0" xfId="0" applyFont="1"/>
    <xf numFmtId="0" fontId="2" fillId="0" borderId="0" xfId="0" applyFont="1"/>
    <xf numFmtId="164" fontId="0" fillId="0" borderId="0" xfId="1" applyNumberFormat="1" applyFont="1" applyAlignment="1">
      <alignment horizontal="right"/>
    </xf>
    <xf numFmtId="165" fontId="0" fillId="0" borderId="0" xfId="2" applyNumberFormat="1" applyFont="1" applyAlignment="1">
      <alignment horizontal="right"/>
    </xf>
    <xf numFmtId="43" fontId="0" fillId="0" borderId="0" xfId="0" applyNumberFormat="1"/>
    <xf numFmtId="164" fontId="3" fillId="0" borderId="0" xfId="1" applyNumberFormat="1" applyFont="1" applyFill="1" applyAlignment="1">
      <alignment horizontal="right"/>
    </xf>
    <xf numFmtId="10" fontId="4" fillId="0" borderId="0" xfId="0" applyNumberFormat="1" applyFont="1" applyAlignment="1">
      <alignment horizontal="right"/>
    </xf>
    <xf numFmtId="0" fontId="5" fillId="0" borderId="0" xfId="0" applyFont="1"/>
    <xf numFmtId="0" fontId="4" fillId="0" borderId="0" xfId="0" applyFont="1" applyAlignment="1">
      <alignment horizontal="right"/>
    </xf>
    <xf numFmtId="10" fontId="3" fillId="0" borderId="0" xfId="0" applyNumberFormat="1" applyFont="1" applyAlignment="1">
      <alignment horizontal="right"/>
    </xf>
    <xf numFmtId="165" fontId="4" fillId="0" borderId="0" xfId="2" applyNumberFormat="1" applyFont="1" applyAlignment="1">
      <alignment horizontal="right"/>
    </xf>
    <xf numFmtId="165" fontId="3" fillId="0" borderId="0" xfId="2" applyNumberFormat="1" applyFont="1" applyAlignment="1">
      <alignment horizontal="righ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6"/>
  <sheetViews>
    <sheetView tabSelected="1" workbookViewId="0"/>
  </sheetViews>
  <sheetFormatPr defaultRowHeight="14.4" x14ac:dyDescent="0.3"/>
  <cols>
    <col min="1" max="1" width="4.33203125" customWidth="1"/>
    <col min="2" max="2" width="24.6640625" customWidth="1"/>
    <col min="3" max="13" width="9.5546875" bestFit="1" customWidth="1"/>
  </cols>
  <sheetData>
    <row r="2" spans="2:14" x14ac:dyDescent="0.3">
      <c r="B2" s="8" t="s">
        <v>6</v>
      </c>
    </row>
    <row r="4" spans="2:14" x14ac:dyDescent="0.3">
      <c r="B4" t="s">
        <v>7</v>
      </c>
      <c r="C4" s="11">
        <v>59031</v>
      </c>
      <c r="D4" s="5"/>
    </row>
    <row r="5" spans="2:14" x14ac:dyDescent="0.3">
      <c r="B5" t="s">
        <v>5</v>
      </c>
      <c r="C5" s="9">
        <v>2017</v>
      </c>
      <c r="D5" s="5"/>
    </row>
    <row r="6" spans="2:14" x14ac:dyDescent="0.3">
      <c r="B6" t="s">
        <v>8</v>
      </c>
      <c r="C6" s="11">
        <v>7916</v>
      </c>
      <c r="D6" s="5"/>
    </row>
    <row r="7" spans="2:14" x14ac:dyDescent="0.3">
      <c r="B7" t="s">
        <v>9</v>
      </c>
      <c r="C7" s="9">
        <v>2020</v>
      </c>
      <c r="D7" s="5"/>
    </row>
    <row r="9" spans="2:14" x14ac:dyDescent="0.3">
      <c r="C9" s="2">
        <f>C5</f>
        <v>2017</v>
      </c>
      <c r="D9" s="2">
        <f>C9+1</f>
        <v>2018</v>
      </c>
      <c r="E9" s="2">
        <f t="shared" ref="E9:M9" si="0">D9+1</f>
        <v>2019</v>
      </c>
      <c r="F9" s="2">
        <f t="shared" si="0"/>
        <v>2020</v>
      </c>
      <c r="G9" s="2">
        <f t="shared" si="0"/>
        <v>2021</v>
      </c>
      <c r="H9" s="2">
        <f t="shared" si="0"/>
        <v>2022</v>
      </c>
      <c r="I9" s="2">
        <f t="shared" si="0"/>
        <v>2023</v>
      </c>
      <c r="J9" s="2">
        <f t="shared" si="0"/>
        <v>2024</v>
      </c>
      <c r="K9" s="2">
        <f t="shared" si="0"/>
        <v>2025</v>
      </c>
      <c r="L9" s="2">
        <f t="shared" si="0"/>
        <v>2026</v>
      </c>
      <c r="M9" s="2">
        <f t="shared" si="0"/>
        <v>2027</v>
      </c>
    </row>
    <row r="10" spans="2:14" x14ac:dyDescent="0.3">
      <c r="B10" t="s">
        <v>0</v>
      </c>
      <c r="C10" s="11">
        <v>144998</v>
      </c>
      <c r="D10" s="11">
        <v>157084</v>
      </c>
      <c r="E10" s="11">
        <v>170980</v>
      </c>
      <c r="F10" s="12">
        <f>E10</f>
        <v>170980</v>
      </c>
      <c r="G10" s="12">
        <f t="shared" ref="G10:M10" si="1">F10</f>
        <v>170980</v>
      </c>
      <c r="H10" s="12">
        <f t="shared" si="1"/>
        <v>170980</v>
      </c>
      <c r="I10" s="12">
        <f t="shared" si="1"/>
        <v>170980</v>
      </c>
      <c r="J10" s="12">
        <f t="shared" si="1"/>
        <v>170980</v>
      </c>
      <c r="K10" s="12">
        <f t="shared" si="1"/>
        <v>170980</v>
      </c>
      <c r="L10" s="12">
        <f t="shared" si="1"/>
        <v>170980</v>
      </c>
      <c r="M10" s="12">
        <f t="shared" si="1"/>
        <v>170980</v>
      </c>
    </row>
    <row r="11" spans="2:14" x14ac:dyDescent="0.3">
      <c r="B11" t="s">
        <v>7</v>
      </c>
      <c r="C11" s="6">
        <f>C4</f>
        <v>59031</v>
      </c>
      <c r="D11" s="3">
        <f ca="1">IF(D9&lt;$C$5, OFFSET(D11,0,-1), IF(((OFFSET(D11,0,-1))-(0.2*$C$4))&gt;0, (OFFSET(D11,0,-1))-(0.2*$C$4), 0))</f>
        <v>47224.800000000003</v>
      </c>
      <c r="E11" s="3">
        <f t="shared" ref="E11:M11" ca="1" si="2">IF(E9&lt;$C$5, OFFSET(E11,0,-1), IF(((OFFSET(E11,0,-1))-(0.2*$C$4))&gt;0, (OFFSET(E11,0,-1))-(0.2*$C$4), 0))</f>
        <v>35418.600000000006</v>
      </c>
      <c r="F11" s="3">
        <f t="shared" ca="1" si="2"/>
        <v>23612.400000000005</v>
      </c>
      <c r="G11" s="3">
        <f t="shared" ca="1" si="2"/>
        <v>11806.200000000004</v>
      </c>
      <c r="H11" s="3">
        <f t="shared" ca="1" si="2"/>
        <v>3.637978807091713E-12</v>
      </c>
      <c r="I11" s="3">
        <f t="shared" ca="1" si="2"/>
        <v>0</v>
      </c>
      <c r="J11" s="3">
        <f t="shared" ca="1" si="2"/>
        <v>0</v>
      </c>
      <c r="K11" s="3">
        <f t="shared" ca="1" si="2"/>
        <v>0</v>
      </c>
      <c r="L11" s="3">
        <f t="shared" ca="1" si="2"/>
        <v>0</v>
      </c>
      <c r="M11" s="3">
        <f t="shared" ca="1" si="2"/>
        <v>0</v>
      </c>
    </row>
    <row r="12" spans="2:14" x14ac:dyDescent="0.3">
      <c r="B12" t="s">
        <v>1</v>
      </c>
      <c r="C12" s="3">
        <f>C10-C11</f>
        <v>85967</v>
      </c>
      <c r="D12" s="3">
        <f t="shared" ref="D12:G12" ca="1" si="3">D10-D11</f>
        <v>109859.2</v>
      </c>
      <c r="E12" s="3">
        <f t="shared" ca="1" si="3"/>
        <v>135561.4</v>
      </c>
      <c r="F12" s="3">
        <f t="shared" ca="1" si="3"/>
        <v>147367.6</v>
      </c>
      <c r="G12" s="3">
        <f t="shared" ca="1" si="3"/>
        <v>159173.79999999999</v>
      </c>
      <c r="H12" s="3">
        <f t="shared" ref="H12" ca="1" si="4">H10-H11</f>
        <v>170980</v>
      </c>
      <c r="I12" s="3">
        <f t="shared" ref="I12" ca="1" si="5">I10-I11</f>
        <v>170980</v>
      </c>
      <c r="J12" s="3">
        <f t="shared" ref="J12" ca="1" si="6">J10-J11</f>
        <v>170980</v>
      </c>
      <c r="K12" s="3">
        <f t="shared" ref="K12" ca="1" si="7">K10-K11</f>
        <v>170980</v>
      </c>
      <c r="L12" s="3">
        <f t="shared" ref="L12" ca="1" si="8">L10-L11</f>
        <v>170980</v>
      </c>
      <c r="M12" s="3">
        <f t="shared" ref="M12" ca="1" si="9">M10-M11</f>
        <v>170980</v>
      </c>
    </row>
    <row r="13" spans="2:14" x14ac:dyDescent="0.3">
      <c r="B13" t="s">
        <v>2</v>
      </c>
      <c r="C13" s="7">
        <v>0.12892000000000001</v>
      </c>
      <c r="D13" s="7">
        <v>0.12719</v>
      </c>
      <c r="E13" s="7">
        <v>0.12612000000000001</v>
      </c>
      <c r="F13" s="10">
        <f>E13</f>
        <v>0.12612000000000001</v>
      </c>
      <c r="G13" s="10">
        <f t="shared" ref="G13:M13" si="10">F13</f>
        <v>0.12612000000000001</v>
      </c>
      <c r="H13" s="10">
        <f t="shared" si="10"/>
        <v>0.12612000000000001</v>
      </c>
      <c r="I13" s="10">
        <f t="shared" si="10"/>
        <v>0.12612000000000001</v>
      </c>
      <c r="J13" s="10">
        <f t="shared" si="10"/>
        <v>0.12612000000000001</v>
      </c>
      <c r="K13" s="10">
        <f t="shared" si="10"/>
        <v>0.12612000000000001</v>
      </c>
      <c r="L13" s="10">
        <f t="shared" si="10"/>
        <v>0.12612000000000001</v>
      </c>
      <c r="M13" s="10">
        <f t="shared" si="10"/>
        <v>0.12612000000000001</v>
      </c>
    </row>
    <row r="14" spans="2:14" x14ac:dyDescent="0.3">
      <c r="B14" t="s">
        <v>3</v>
      </c>
      <c r="C14" s="3">
        <f>C12*C13</f>
        <v>11082.86564</v>
      </c>
      <c r="D14" s="3">
        <f t="shared" ref="D14:G14" ca="1" si="11">D12*D13</f>
        <v>13972.991647999999</v>
      </c>
      <c r="E14" s="3">
        <f t="shared" ca="1" si="11"/>
        <v>17097.003768000002</v>
      </c>
      <c r="F14" s="3">
        <f t="shared" ca="1" si="11"/>
        <v>18586.001712000001</v>
      </c>
      <c r="G14" s="3">
        <f t="shared" ca="1" si="11"/>
        <v>20074.999656</v>
      </c>
      <c r="H14" s="3">
        <f t="shared" ref="H14" ca="1" si="12">H12*H13</f>
        <v>21563.997600000002</v>
      </c>
      <c r="I14" s="3">
        <f t="shared" ref="I14" ca="1" si="13">I12*I13</f>
        <v>21563.997600000002</v>
      </c>
      <c r="J14" s="3">
        <f t="shared" ref="J14" ca="1" si="14">J12*J13</f>
        <v>21563.997600000002</v>
      </c>
      <c r="K14" s="3">
        <f t="shared" ref="K14" ca="1" si="15">K12*K13</f>
        <v>21563.997600000002</v>
      </c>
      <c r="L14" s="3">
        <f t="shared" ref="L14" ca="1" si="16">L12*L13</f>
        <v>21563.997600000002</v>
      </c>
      <c r="M14" s="3">
        <f t="shared" ref="M14" ca="1" si="17">M12*M13</f>
        <v>21563.997600000002</v>
      </c>
    </row>
    <row r="15" spans="2:14" x14ac:dyDescent="0.3">
      <c r="B15" t="s">
        <v>8</v>
      </c>
      <c r="C15" s="3">
        <f>C6</f>
        <v>7916</v>
      </c>
      <c r="D15" s="3">
        <f ca="1">IF(D9&lt;$C$7, OFFSET(D15,0,-1), IF(((OFFSET(D15,0,-1))-(0.2*$C$6))&gt;0, (OFFSET(D15,0,-1))-(0.2*$C$6), 0))</f>
        <v>7916</v>
      </c>
      <c r="E15" s="3">
        <f t="shared" ref="E15:M15" ca="1" si="18">IF(E9&lt;$C$7, OFFSET(E15,0,-1), IF(((OFFSET(E15,0,-1))-(0.2*$C$6))&gt;0, (OFFSET(E15,0,-1))-(0.2*$C$6), 0))</f>
        <v>7916</v>
      </c>
      <c r="F15" s="3">
        <f t="shared" ca="1" si="18"/>
        <v>6332.8</v>
      </c>
      <c r="G15" s="3">
        <f t="shared" ca="1" si="18"/>
        <v>4749.6000000000004</v>
      </c>
      <c r="H15" s="3">
        <f t="shared" ca="1" si="18"/>
        <v>3166.4000000000005</v>
      </c>
      <c r="I15" s="3">
        <f t="shared" ca="1" si="18"/>
        <v>1583.2000000000005</v>
      </c>
      <c r="J15" s="3">
        <f t="shared" ca="1" si="18"/>
        <v>4.5474735088646412E-13</v>
      </c>
      <c r="K15" s="3">
        <f t="shared" ca="1" si="18"/>
        <v>0</v>
      </c>
      <c r="L15" s="3">
        <f t="shared" ca="1" si="18"/>
        <v>0</v>
      </c>
      <c r="M15" s="3">
        <f t="shared" ca="1" si="18"/>
        <v>0</v>
      </c>
    </row>
    <row r="16" spans="2:14" x14ac:dyDescent="0.3">
      <c r="B16" s="1" t="s">
        <v>4</v>
      </c>
      <c r="C16" s="4">
        <f>C14-C15</f>
        <v>3166.86564</v>
      </c>
      <c r="D16" s="4">
        <f t="shared" ref="D16:K16" ca="1" si="19">D14-D15</f>
        <v>6056.9916479999993</v>
      </c>
      <c r="E16" s="4">
        <f t="shared" ca="1" si="19"/>
        <v>9181.0037680000023</v>
      </c>
      <c r="F16" s="4">
        <f t="shared" ca="1" si="19"/>
        <v>12253.201712000002</v>
      </c>
      <c r="G16" s="4">
        <f t="shared" ca="1" si="19"/>
        <v>15325.399656</v>
      </c>
      <c r="H16" s="4">
        <f t="shared" ca="1" si="19"/>
        <v>18397.597600000001</v>
      </c>
      <c r="I16" s="4">
        <f t="shared" ca="1" si="19"/>
        <v>19980.797600000002</v>
      </c>
      <c r="J16" s="4">
        <f t="shared" ca="1" si="19"/>
        <v>21563.997600000002</v>
      </c>
      <c r="K16" s="4">
        <f t="shared" ca="1" si="19"/>
        <v>21563.997600000002</v>
      </c>
      <c r="L16" s="4">
        <f t="shared" ref="L16" ca="1" si="20">L14-L15</f>
        <v>21563.997600000002</v>
      </c>
      <c r="M16" s="4">
        <f t="shared" ref="M16" ca="1" si="21">M14-M15</f>
        <v>21563.997600000002</v>
      </c>
      <c r="N16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Model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</dc:creator>
  <cp:lastModifiedBy>chris</cp:lastModifiedBy>
  <dcterms:created xsi:type="dcterms:W3CDTF">2019-03-12T15:42:25Z</dcterms:created>
  <dcterms:modified xsi:type="dcterms:W3CDTF">2019-03-28T20:15:16Z</dcterms:modified>
</cp:coreProperties>
</file>